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8년7월/"/>
    </mc:Choice>
  </mc:AlternateContent>
  <bookViews>
    <workbookView xWindow="0" yWindow="460" windowWidth="25600" windowHeight="14420"/>
  </bookViews>
  <sheets>
    <sheet name="인건비 100만원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9" i="1" l="1"/>
  <c r="G29" i="1"/>
  <c r="F11" i="1"/>
  <c r="G11" i="1"/>
  <c r="D34" i="1"/>
  <c r="F29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15" i="1"/>
  <c r="G6" i="1"/>
  <c r="G7" i="1"/>
  <c r="G8" i="1"/>
  <c r="G9" i="1"/>
  <c r="G10" i="1"/>
  <c r="G5" i="1"/>
  <c r="D29" i="1"/>
  <c r="E11" i="1"/>
  <c r="D11" i="1"/>
  <c r="D32" i="1"/>
</calcChain>
</file>

<file path=xl/sharedStrings.xml><?xml version="1.0" encoding="utf-8"?>
<sst xmlns="http://schemas.openxmlformats.org/spreadsheetml/2006/main" count="73" uniqueCount="54">
  <si>
    <t>수입항목</t>
    <phoneticPr fontId="2" type="noConversion"/>
  </si>
  <si>
    <t>비고</t>
    <phoneticPr fontId="2" type="noConversion"/>
  </si>
  <si>
    <t>전년 이월금</t>
    <phoneticPr fontId="2" type="noConversion"/>
  </si>
  <si>
    <t>사회학 인세</t>
    <phoneticPr fontId="2" type="noConversion"/>
  </si>
  <si>
    <t>회비</t>
    <phoneticPr fontId="2" type="noConversion"/>
  </si>
  <si>
    <t>학술행사등록비</t>
    <phoneticPr fontId="2" type="noConversion"/>
  </si>
  <si>
    <t>연구재단지원금</t>
    <phoneticPr fontId="2" type="noConversion"/>
  </si>
  <si>
    <t>학술대회지원금</t>
    <phoneticPr fontId="2" type="noConversion"/>
  </si>
  <si>
    <t>통장이자</t>
    <phoneticPr fontId="2" type="noConversion"/>
  </si>
  <si>
    <t>수입총계</t>
    <phoneticPr fontId="2" type="noConversion"/>
  </si>
  <si>
    <t>지출항목</t>
    <phoneticPr fontId="2" type="noConversion"/>
  </si>
  <si>
    <t>비고</t>
    <phoneticPr fontId="2" type="noConversion"/>
  </si>
  <si>
    <t>인건비</t>
    <phoneticPr fontId="2" type="noConversion"/>
  </si>
  <si>
    <t>운영간사 인건비</t>
    <phoneticPr fontId="2" type="noConversion"/>
  </si>
  <si>
    <t>운영간사 퇴직금적립</t>
    <phoneticPr fontId="2" type="noConversion"/>
  </si>
  <si>
    <t>연구간사 인건비</t>
    <phoneticPr fontId="2" type="noConversion"/>
  </si>
  <si>
    <t>학회운영관리비</t>
    <phoneticPr fontId="2" type="noConversion"/>
  </si>
  <si>
    <t>운영위 회의비</t>
    <phoneticPr fontId="2" type="noConversion"/>
  </si>
  <si>
    <t>학단협 회비</t>
    <phoneticPr fontId="2" type="noConversion"/>
  </si>
  <si>
    <t>관리비</t>
    <phoneticPr fontId="2" type="noConversion"/>
  </si>
  <si>
    <t>공과금</t>
    <phoneticPr fontId="2" type="noConversion"/>
  </si>
  <si>
    <t>우편료</t>
    <phoneticPr fontId="2" type="noConversion"/>
  </si>
  <si>
    <t>홈페이지 서버</t>
    <phoneticPr fontId="2" type="noConversion"/>
  </si>
  <si>
    <t>문구 및 기자재</t>
    <phoneticPr fontId="2" type="noConversion"/>
  </si>
  <si>
    <t>기타</t>
    <phoneticPr fontId="2" type="noConversion"/>
  </si>
  <si>
    <t>수수료</t>
    <phoneticPr fontId="2" type="noConversion"/>
  </si>
  <si>
    <t>연대사업</t>
    <phoneticPr fontId="2" type="noConversion"/>
  </si>
  <si>
    <t>학술대회</t>
    <phoneticPr fontId="2" type="noConversion"/>
  </si>
  <si>
    <t>지출총계</t>
    <phoneticPr fontId="2" type="noConversion"/>
  </si>
  <si>
    <t>별첨2</t>
    <phoneticPr fontId="2" type="noConversion"/>
  </si>
  <si>
    <t>기존 운영안</t>
    <phoneticPr fontId="2" type="noConversion"/>
  </si>
  <si>
    <t>6월까지 내역</t>
    <phoneticPr fontId="2" type="noConversion"/>
  </si>
  <si>
    <t>하반기 안</t>
    <phoneticPr fontId="2" type="noConversion"/>
  </si>
  <si>
    <t>합계</t>
    <phoneticPr fontId="2" type="noConversion"/>
  </si>
  <si>
    <t>기존 운영안 대비</t>
    <phoneticPr fontId="2" type="noConversion"/>
  </si>
  <si>
    <t>기존안 2018년 수입 - 2018년 지출 (2019년 이월 예상액)</t>
    <phoneticPr fontId="2" type="noConversion"/>
  </si>
  <si>
    <t>수정안 2018년 수입 - 2018년 지출 (2019년 이월 예상액)</t>
    <phoneticPr fontId="2" type="noConversion"/>
  </si>
  <si>
    <t>(전년 이월금 대비 2,529,297원 감소)
(기존 운영안 대비 4,757,797원 감소)</t>
    <phoneticPr fontId="2" type="noConversion"/>
  </si>
  <si>
    <t>-10,000,000</t>
    <phoneticPr fontId="2" type="noConversion"/>
  </si>
  <si>
    <t>0</t>
    <phoneticPr fontId="2" type="noConversion"/>
  </si>
  <si>
    <t>+1,296,500</t>
    <phoneticPr fontId="2" type="noConversion"/>
  </si>
  <si>
    <t>+17,413</t>
    <phoneticPr fontId="2" type="noConversion"/>
  </si>
  <si>
    <t>-8,686,087</t>
    <phoneticPr fontId="2" type="noConversion"/>
  </si>
  <si>
    <t>1월 급여 80만원</t>
    <phoneticPr fontId="2" type="noConversion"/>
  </si>
  <si>
    <t>-200,000</t>
    <phoneticPr fontId="2" type="noConversion"/>
  </si>
  <si>
    <t>-100,000</t>
    <phoneticPr fontId="2" type="noConversion"/>
  </si>
  <si>
    <t>+100,000</t>
    <phoneticPr fontId="2" type="noConversion"/>
  </si>
  <si>
    <t>근조화환 두곳</t>
    <phoneticPr fontId="2" type="noConversion"/>
  </si>
  <si>
    <t>-4,228,290</t>
    <phoneticPr fontId="2" type="noConversion"/>
  </si>
  <si>
    <t>-4,428,290</t>
    <phoneticPr fontId="2" type="noConversion"/>
  </si>
  <si>
    <t>하계(100), 추계(500)</t>
    <phoneticPr fontId="2" type="noConversion"/>
  </si>
  <si>
    <t>3월부터 월 10만원 적립중</t>
    <phoneticPr fontId="2" type="noConversion"/>
  </si>
  <si>
    <t>학회 2018년도 하반기 예산 운영안</t>
    <phoneticPr fontId="2" type="noConversion"/>
  </si>
  <si>
    <t>추계대회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</si>
</sst>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3" fontId="0" fillId="3" borderId="1" xfId="0" applyNumberFormat="1" applyFill="1" applyBorder="1">
      <alignment vertical="center"/>
    </xf>
    <xf numFmtId="3" fontId="0" fillId="0" borderId="1" xfId="0" applyNumberFormat="1" applyBorder="1">
      <alignment vertical="center"/>
    </xf>
    <xf numFmtId="0" fontId="3" fillId="0" borderId="1" xfId="0" applyFont="1" applyBorder="1" applyAlignment="1">
      <alignment horizontal="left" vertical="center"/>
    </xf>
    <xf numFmtId="3" fontId="1" fillId="4" borderId="1" xfId="0" applyNumberFormat="1" applyFont="1" applyFill="1" applyBorder="1">
      <alignment vertical="center"/>
    </xf>
    <xf numFmtId="3" fontId="0" fillId="0" borderId="0" xfId="0" applyNumberForma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49" fontId="1" fillId="2" borderId="1" xfId="0" applyNumberFormat="1" applyFont="1" applyFill="1" applyBorder="1" applyAlignment="1">
      <alignment horizontal="center" vertical="center"/>
    </xf>
    <xf numFmtId="38" fontId="0" fillId="0" borderId="0" xfId="0" applyNumberFormat="1">
      <alignment vertical="center"/>
    </xf>
    <xf numFmtId="38" fontId="1" fillId="2" borderId="1" xfId="0" applyNumberFormat="1" applyFont="1" applyFill="1" applyBorder="1" applyAlignment="1">
      <alignment horizontal="center" vertical="center"/>
    </xf>
    <xf numFmtId="38" fontId="0" fillId="0" borderId="1" xfId="0" applyNumberFormat="1" applyBorder="1">
      <alignment vertical="center"/>
    </xf>
    <xf numFmtId="38" fontId="1" fillId="4" borderId="1" xfId="0" applyNumberFormat="1" applyFont="1" applyFill="1" applyBorder="1">
      <alignment vertical="center"/>
    </xf>
    <xf numFmtId="49" fontId="0" fillId="0" borderId="1" xfId="0" applyNumberFormat="1" applyBorder="1" applyAlignment="1">
      <alignment horizontal="right" vertical="center"/>
    </xf>
    <xf numFmtId="49" fontId="1" fillId="4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3" fontId="1" fillId="3" borderId="2" xfId="0" applyNumberFormat="1" applyFont="1" applyFill="1" applyBorder="1" applyAlignment="1">
      <alignment horizontal="center" vertical="center"/>
    </xf>
    <xf numFmtId="3" fontId="1" fillId="3" borderId="3" xfId="0" applyNumberFormat="1" applyFont="1" applyFill="1" applyBorder="1" applyAlignment="1">
      <alignment horizontal="center" vertical="center"/>
    </xf>
  </cellXfs>
  <cellStyles count="1">
    <cellStyle name="기본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tabSelected="1" workbookViewId="0">
      <selection activeCell="C17" sqref="C17"/>
    </sheetView>
  </sheetViews>
  <sheetFormatPr baseColWidth="10" defaultColWidth="8.83203125" defaultRowHeight="17" x14ac:dyDescent="0.25"/>
  <cols>
    <col min="1" max="1" width="9" customWidth="1"/>
    <col min="2" max="2" width="18.83203125" customWidth="1"/>
    <col min="3" max="3" width="24.83203125" customWidth="1"/>
    <col min="4" max="4" width="14.6640625" customWidth="1"/>
    <col min="5" max="6" width="12.5" customWidth="1"/>
    <col min="7" max="7" width="12.5" style="12" customWidth="1"/>
    <col min="8" max="8" width="15.1640625" style="10" customWidth="1"/>
    <col min="12" max="12" width="9.5" bestFit="1" customWidth="1"/>
  </cols>
  <sheetData>
    <row r="1" spans="1:8" x14ac:dyDescent="0.25">
      <c r="A1" s="9" t="s">
        <v>29</v>
      </c>
      <c r="C1" s="9" t="s">
        <v>52</v>
      </c>
    </row>
    <row r="3" spans="1:8" x14ac:dyDescent="0.25">
      <c r="A3" s="20" t="s">
        <v>0</v>
      </c>
      <c r="B3" s="20"/>
      <c r="C3" s="1" t="s">
        <v>1</v>
      </c>
      <c r="D3" s="1" t="s">
        <v>30</v>
      </c>
      <c r="E3" s="1" t="s">
        <v>31</v>
      </c>
      <c r="F3" s="8" t="s">
        <v>32</v>
      </c>
      <c r="G3" s="13" t="s">
        <v>33</v>
      </c>
      <c r="H3" s="11" t="s">
        <v>34</v>
      </c>
    </row>
    <row r="4" spans="1:8" x14ac:dyDescent="0.25">
      <c r="A4" s="19" t="s">
        <v>2</v>
      </c>
      <c r="B4" s="19"/>
      <c r="C4" s="2"/>
      <c r="D4" s="3">
        <v>13589801</v>
      </c>
      <c r="E4" s="4">
        <v>13589801</v>
      </c>
      <c r="F4" s="4">
        <v>0</v>
      </c>
      <c r="G4" s="14">
        <v>13589801</v>
      </c>
      <c r="H4" s="16" t="s">
        <v>39</v>
      </c>
    </row>
    <row r="5" spans="1:8" x14ac:dyDescent="0.25">
      <c r="A5" s="19" t="s">
        <v>3</v>
      </c>
      <c r="B5" s="19"/>
      <c r="C5" s="2"/>
      <c r="D5" s="4">
        <v>2000000</v>
      </c>
      <c r="E5" s="4">
        <v>0</v>
      </c>
      <c r="F5" s="4">
        <v>2000000</v>
      </c>
      <c r="G5" s="14">
        <f>SUM(E5,F5)</f>
        <v>2000000</v>
      </c>
      <c r="H5" s="16" t="s">
        <v>39</v>
      </c>
    </row>
    <row r="6" spans="1:8" x14ac:dyDescent="0.25">
      <c r="A6" s="19" t="s">
        <v>4</v>
      </c>
      <c r="B6" s="19"/>
      <c r="C6" s="5"/>
      <c r="D6" s="4">
        <v>22000000</v>
      </c>
      <c r="E6" s="4">
        <v>9840012</v>
      </c>
      <c r="F6" s="4">
        <v>12159988</v>
      </c>
      <c r="G6" s="14">
        <f t="shared" ref="G6:G10" si="0">SUM(E6,F6)</f>
        <v>22000000</v>
      </c>
      <c r="H6" s="16" t="s">
        <v>39</v>
      </c>
    </row>
    <row r="7" spans="1:8" x14ac:dyDescent="0.25">
      <c r="A7" s="19" t="s">
        <v>5</v>
      </c>
      <c r="B7" s="19"/>
      <c r="C7" s="5"/>
      <c r="D7" s="4">
        <v>2000000</v>
      </c>
      <c r="E7" s="4">
        <v>170000</v>
      </c>
      <c r="F7" s="4">
        <v>1830000</v>
      </c>
      <c r="G7" s="14">
        <f t="shared" si="0"/>
        <v>2000000</v>
      </c>
      <c r="H7" s="16" t="s">
        <v>39</v>
      </c>
    </row>
    <row r="8" spans="1:8" x14ac:dyDescent="0.25">
      <c r="A8" s="19" t="s">
        <v>6</v>
      </c>
      <c r="B8" s="19"/>
      <c r="C8" s="5"/>
      <c r="D8" s="4">
        <v>10000000</v>
      </c>
      <c r="E8" s="4">
        <v>0</v>
      </c>
      <c r="F8" s="4">
        <v>0</v>
      </c>
      <c r="G8" s="14">
        <f t="shared" si="0"/>
        <v>0</v>
      </c>
      <c r="H8" s="16" t="s">
        <v>38</v>
      </c>
    </row>
    <row r="9" spans="1:8" x14ac:dyDescent="0.25">
      <c r="A9" s="19" t="s">
        <v>7</v>
      </c>
      <c r="B9" s="19"/>
      <c r="C9" s="5"/>
      <c r="D9" s="4">
        <v>1500000</v>
      </c>
      <c r="E9" s="4">
        <v>1796500</v>
      </c>
      <c r="F9" s="4">
        <v>1000000</v>
      </c>
      <c r="G9" s="14">
        <f t="shared" si="0"/>
        <v>2796500</v>
      </c>
      <c r="H9" s="16" t="s">
        <v>40</v>
      </c>
    </row>
    <row r="10" spans="1:8" x14ac:dyDescent="0.25">
      <c r="A10" s="19" t="s">
        <v>8</v>
      </c>
      <c r="B10" s="19"/>
      <c r="C10" s="2"/>
      <c r="D10" s="4"/>
      <c r="E10" s="4">
        <v>17413</v>
      </c>
      <c r="F10" s="4">
        <v>0</v>
      </c>
      <c r="G10" s="14">
        <f t="shared" si="0"/>
        <v>17413</v>
      </c>
      <c r="H10" s="16" t="s">
        <v>41</v>
      </c>
    </row>
    <row r="11" spans="1:8" x14ac:dyDescent="0.25">
      <c r="A11" s="23" t="s">
        <v>9</v>
      </c>
      <c r="B11" s="23"/>
      <c r="C11" s="23"/>
      <c r="D11" s="6">
        <f>SUM(D4:D10)</f>
        <v>51089801</v>
      </c>
      <c r="E11" s="6">
        <f>SUM(E4:E10)</f>
        <v>25413726</v>
      </c>
      <c r="F11" s="6">
        <f>SUM(F4:F10)</f>
        <v>16989988</v>
      </c>
      <c r="G11" s="15">
        <f>SUM(E11,F11)</f>
        <v>42403714</v>
      </c>
      <c r="H11" s="17" t="s">
        <v>42</v>
      </c>
    </row>
    <row r="14" spans="1:8" x14ac:dyDescent="0.25">
      <c r="A14" s="20" t="s">
        <v>10</v>
      </c>
      <c r="B14" s="20"/>
      <c r="C14" s="1" t="s">
        <v>11</v>
      </c>
      <c r="D14" s="1" t="s">
        <v>30</v>
      </c>
      <c r="E14" s="1" t="s">
        <v>31</v>
      </c>
      <c r="F14" s="8" t="s">
        <v>32</v>
      </c>
      <c r="G14" s="13" t="s">
        <v>33</v>
      </c>
      <c r="H14" s="11" t="s">
        <v>34</v>
      </c>
    </row>
    <row r="15" spans="1:8" x14ac:dyDescent="0.25">
      <c r="A15" s="19" t="s">
        <v>12</v>
      </c>
      <c r="B15" s="2" t="s">
        <v>13</v>
      </c>
      <c r="C15" s="18" t="s">
        <v>43</v>
      </c>
      <c r="D15" s="4">
        <v>12000000</v>
      </c>
      <c r="E15" s="4">
        <v>5800000</v>
      </c>
      <c r="F15" s="4">
        <v>6000000</v>
      </c>
      <c r="G15" s="14">
        <f>SUM(E15,F15)</f>
        <v>11800000</v>
      </c>
      <c r="H15" s="16" t="s">
        <v>44</v>
      </c>
    </row>
    <row r="16" spans="1:8" x14ac:dyDescent="0.25">
      <c r="A16" s="19"/>
      <c r="B16" s="2" t="s">
        <v>14</v>
      </c>
      <c r="C16" s="18" t="s">
        <v>51</v>
      </c>
      <c r="D16" s="4">
        <v>1000000</v>
      </c>
      <c r="E16" s="4">
        <v>400000</v>
      </c>
      <c r="F16" s="4">
        <v>600000</v>
      </c>
      <c r="G16" s="14">
        <f t="shared" ref="G16:G28" si="1">SUM(E16,F16)</f>
        <v>1000000</v>
      </c>
      <c r="H16" s="16" t="s">
        <v>39</v>
      </c>
    </row>
    <row r="17" spans="1:8" x14ac:dyDescent="0.25">
      <c r="A17" s="19"/>
      <c r="B17" s="2" t="s">
        <v>15</v>
      </c>
      <c r="C17" s="5" t="s">
        <v>53</v>
      </c>
      <c r="D17" s="4">
        <v>500000</v>
      </c>
      <c r="E17" s="4">
        <v>0</v>
      </c>
      <c r="F17" s="4">
        <v>500000</v>
      </c>
      <c r="G17" s="14">
        <f t="shared" si="1"/>
        <v>500000</v>
      </c>
      <c r="H17" s="16" t="s">
        <v>39</v>
      </c>
    </row>
    <row r="18" spans="1:8" x14ac:dyDescent="0.25">
      <c r="A18" s="24" t="s">
        <v>16</v>
      </c>
      <c r="B18" s="2" t="s">
        <v>17</v>
      </c>
      <c r="C18" s="2"/>
      <c r="D18" s="4">
        <v>1200000</v>
      </c>
      <c r="E18" s="4">
        <v>534300</v>
      </c>
      <c r="F18" s="4">
        <v>665700</v>
      </c>
      <c r="G18" s="14">
        <f t="shared" si="1"/>
        <v>1200000</v>
      </c>
      <c r="H18" s="16" t="s">
        <v>39</v>
      </c>
    </row>
    <row r="19" spans="1:8" x14ac:dyDescent="0.25">
      <c r="A19" s="24"/>
      <c r="B19" s="2" t="s">
        <v>18</v>
      </c>
      <c r="C19" s="2"/>
      <c r="D19" s="4">
        <v>840000</v>
      </c>
      <c r="E19" s="4">
        <v>420000</v>
      </c>
      <c r="F19" s="4">
        <v>420000</v>
      </c>
      <c r="G19" s="14">
        <f t="shared" si="1"/>
        <v>840000</v>
      </c>
      <c r="H19" s="16" t="s">
        <v>39</v>
      </c>
    </row>
    <row r="20" spans="1:8" x14ac:dyDescent="0.25">
      <c r="A20" s="24"/>
      <c r="B20" s="2" t="s">
        <v>19</v>
      </c>
      <c r="C20" s="2"/>
      <c r="D20" s="4">
        <v>2400000</v>
      </c>
      <c r="E20" s="4">
        <v>1200000</v>
      </c>
      <c r="F20" s="4">
        <v>1200000</v>
      </c>
      <c r="G20" s="14">
        <f t="shared" si="1"/>
        <v>2400000</v>
      </c>
      <c r="H20" s="16" t="s">
        <v>39</v>
      </c>
    </row>
    <row r="21" spans="1:8" x14ac:dyDescent="0.25">
      <c r="A21" s="24"/>
      <c r="B21" s="2" t="s">
        <v>20</v>
      </c>
      <c r="C21" s="2"/>
      <c r="D21" s="4">
        <v>330000</v>
      </c>
      <c r="E21" s="4">
        <v>162500</v>
      </c>
      <c r="F21" s="4">
        <v>167500</v>
      </c>
      <c r="G21" s="14">
        <f t="shared" si="1"/>
        <v>330000</v>
      </c>
      <c r="H21" s="16" t="s">
        <v>39</v>
      </c>
    </row>
    <row r="22" spans="1:8" x14ac:dyDescent="0.25">
      <c r="A22" s="24"/>
      <c r="B22" s="2" t="s">
        <v>21</v>
      </c>
      <c r="C22" s="2"/>
      <c r="D22" s="4">
        <v>1200000</v>
      </c>
      <c r="E22" s="4">
        <v>578960</v>
      </c>
      <c r="F22" s="4">
        <v>621040</v>
      </c>
      <c r="G22" s="14">
        <f t="shared" si="1"/>
        <v>1200000</v>
      </c>
      <c r="H22" s="16" t="s">
        <v>39</v>
      </c>
    </row>
    <row r="23" spans="1:8" x14ac:dyDescent="0.25">
      <c r="A23" s="24"/>
      <c r="B23" s="2" t="s">
        <v>22</v>
      </c>
      <c r="C23" s="2"/>
      <c r="D23" s="4">
        <v>300000</v>
      </c>
      <c r="E23" s="4">
        <v>120000</v>
      </c>
      <c r="F23" s="4">
        <v>180000</v>
      </c>
      <c r="G23" s="14">
        <f t="shared" si="1"/>
        <v>300000</v>
      </c>
      <c r="H23" s="16" t="s">
        <v>39</v>
      </c>
    </row>
    <row r="24" spans="1:8" x14ac:dyDescent="0.25">
      <c r="A24" s="24"/>
      <c r="B24" s="2" t="s">
        <v>23</v>
      </c>
      <c r="C24" s="2"/>
      <c r="D24" s="4">
        <v>200000</v>
      </c>
      <c r="E24" s="4">
        <v>4000</v>
      </c>
      <c r="F24" s="4">
        <v>196000</v>
      </c>
      <c r="G24" s="14">
        <f t="shared" si="1"/>
        <v>200000</v>
      </c>
      <c r="H24" s="16" t="s">
        <v>39</v>
      </c>
    </row>
    <row r="25" spans="1:8" x14ac:dyDescent="0.25">
      <c r="A25" s="19" t="s">
        <v>24</v>
      </c>
      <c r="B25" s="2" t="s">
        <v>25</v>
      </c>
      <c r="C25" s="2"/>
      <c r="D25" s="4">
        <v>1500</v>
      </c>
      <c r="E25" s="4">
        <v>0</v>
      </c>
      <c r="F25" s="4">
        <v>1500</v>
      </c>
      <c r="G25" s="14">
        <f t="shared" si="1"/>
        <v>1500</v>
      </c>
      <c r="H25" s="16" t="s">
        <v>39</v>
      </c>
    </row>
    <row r="26" spans="1:8" x14ac:dyDescent="0.25">
      <c r="A26" s="19"/>
      <c r="B26" s="2" t="s">
        <v>26</v>
      </c>
      <c r="C26" s="2"/>
      <c r="D26" s="4">
        <v>200000</v>
      </c>
      <c r="E26" s="4">
        <v>50000</v>
      </c>
      <c r="F26" s="4">
        <v>50000</v>
      </c>
      <c r="G26" s="14">
        <f t="shared" si="1"/>
        <v>100000</v>
      </c>
      <c r="H26" s="16" t="s">
        <v>45</v>
      </c>
    </row>
    <row r="27" spans="1:8" x14ac:dyDescent="0.25">
      <c r="A27" s="19"/>
      <c r="B27" s="2" t="s">
        <v>24</v>
      </c>
      <c r="C27" s="2" t="s">
        <v>47</v>
      </c>
      <c r="D27" s="4">
        <v>100000</v>
      </c>
      <c r="E27" s="4">
        <v>200000</v>
      </c>
      <c r="F27" s="4">
        <v>0</v>
      </c>
      <c r="G27" s="14">
        <f t="shared" si="1"/>
        <v>200000</v>
      </c>
      <c r="H27" s="16" t="s">
        <v>46</v>
      </c>
    </row>
    <row r="28" spans="1:8" x14ac:dyDescent="0.25">
      <c r="A28" s="19" t="s">
        <v>27</v>
      </c>
      <c r="B28" s="19"/>
      <c r="C28" s="2" t="s">
        <v>50</v>
      </c>
      <c r="D28" s="4">
        <v>15000000</v>
      </c>
      <c r="E28" s="4">
        <v>4771710</v>
      </c>
      <c r="F28" s="4">
        <v>6000000</v>
      </c>
      <c r="G28" s="14">
        <f t="shared" si="1"/>
        <v>10771710</v>
      </c>
      <c r="H28" s="16" t="s">
        <v>48</v>
      </c>
    </row>
    <row r="29" spans="1:8" x14ac:dyDescent="0.25">
      <c r="A29" s="23" t="s">
        <v>28</v>
      </c>
      <c r="B29" s="23"/>
      <c r="C29" s="23"/>
      <c r="D29" s="6">
        <f>SUM(D15:D28)</f>
        <v>35271500</v>
      </c>
      <c r="E29" s="6">
        <f>SUM(E15:E28)</f>
        <v>14241470</v>
      </c>
      <c r="F29" s="6">
        <f>SUM(F15:F28)</f>
        <v>16601740</v>
      </c>
      <c r="G29" s="15">
        <f>SUM(E29,F29)</f>
        <v>30843210</v>
      </c>
      <c r="H29" s="17" t="s">
        <v>49</v>
      </c>
    </row>
    <row r="32" spans="1:8" x14ac:dyDescent="0.25">
      <c r="A32" s="25" t="s">
        <v>35</v>
      </c>
      <c r="B32" s="25"/>
      <c r="C32" s="25"/>
      <c r="D32" s="27">
        <f>D11-D29</f>
        <v>15818301</v>
      </c>
      <c r="E32" s="27"/>
      <c r="F32" s="27"/>
      <c r="G32" s="27"/>
      <c r="H32" s="27"/>
    </row>
    <row r="33" spans="1:8" x14ac:dyDescent="0.25">
      <c r="A33" s="26"/>
      <c r="B33" s="26"/>
      <c r="C33" s="26"/>
      <c r="D33" s="28"/>
      <c r="E33" s="28"/>
      <c r="F33" s="28"/>
      <c r="G33" s="28"/>
      <c r="H33" s="28"/>
    </row>
    <row r="34" spans="1:8" x14ac:dyDescent="0.25">
      <c r="A34" s="25" t="s">
        <v>36</v>
      </c>
      <c r="B34" s="25"/>
      <c r="C34" s="25"/>
      <c r="D34" s="27">
        <f>G11-G29</f>
        <v>11560504</v>
      </c>
      <c r="E34" s="27"/>
      <c r="F34" s="27"/>
      <c r="G34" s="27"/>
      <c r="H34" s="27"/>
    </row>
    <row r="35" spans="1:8" x14ac:dyDescent="0.25">
      <c r="A35" s="26"/>
      <c r="B35" s="26"/>
      <c r="C35" s="26"/>
      <c r="D35" s="28"/>
      <c r="E35" s="28"/>
      <c r="F35" s="28"/>
      <c r="G35" s="28"/>
      <c r="H35" s="28"/>
    </row>
    <row r="36" spans="1:8" ht="34" customHeight="1" x14ac:dyDescent="0.25">
      <c r="D36" s="21" t="s">
        <v>37</v>
      </c>
      <c r="E36" s="22"/>
      <c r="F36" s="22"/>
      <c r="G36" s="22"/>
      <c r="H36" s="22"/>
    </row>
    <row r="38" spans="1:8" x14ac:dyDescent="0.25">
      <c r="E38" s="7"/>
      <c r="F38" s="7"/>
    </row>
  </sheetData>
  <mergeCells count="20">
    <mergeCell ref="D36:H36"/>
    <mergeCell ref="A9:B9"/>
    <mergeCell ref="A10:B10"/>
    <mergeCell ref="A11:C11"/>
    <mergeCell ref="A14:B14"/>
    <mergeCell ref="A15:A17"/>
    <mergeCell ref="A18:A24"/>
    <mergeCell ref="A25:A27"/>
    <mergeCell ref="A28:B28"/>
    <mergeCell ref="A29:C29"/>
    <mergeCell ref="A32:C33"/>
    <mergeCell ref="D32:H33"/>
    <mergeCell ref="A34:C35"/>
    <mergeCell ref="D34:H35"/>
    <mergeCell ref="A8:B8"/>
    <mergeCell ref="A3:B3"/>
    <mergeCell ref="A4:B4"/>
    <mergeCell ref="A5:B5"/>
    <mergeCell ref="A6:B6"/>
    <mergeCell ref="A7:B7"/>
  </mergeCells>
  <phoneticPr fontId="2" type="noConversion"/>
  <pageMargins left="0.7" right="0.7" top="0.75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인건비 100만원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사용자</dc:creator>
  <cp:lastModifiedBy>Microsoft Office 사용자</cp:lastModifiedBy>
  <cp:lastPrinted>2018-02-08T22:45:16Z</cp:lastPrinted>
  <dcterms:created xsi:type="dcterms:W3CDTF">2018-02-08T22:42:50Z</dcterms:created>
  <dcterms:modified xsi:type="dcterms:W3CDTF">2018-07-13T11:00:38Z</dcterms:modified>
</cp:coreProperties>
</file>